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borah\Documents\MCUAAAR\Scientists\RFAs\"/>
    </mc:Choice>
  </mc:AlternateContent>
  <xr:revisionPtr revIDLastSave="0" documentId="8_{5E3D7133-4B74-464E-82AB-07D7636732D2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Sample Budget" sheetId="1" r:id="rId1"/>
    <sheet name="budget templat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9" i="2" l="1"/>
  <c r="H10" i="2"/>
  <c r="H11" i="2"/>
  <c r="H12" i="2"/>
  <c r="H18" i="2" l="1"/>
  <c r="J12" i="2"/>
  <c r="G12" i="2"/>
  <c r="J11" i="2"/>
  <c r="G11" i="2"/>
  <c r="J10" i="2"/>
  <c r="G10" i="2"/>
  <c r="J9" i="2"/>
  <c r="G9" i="2"/>
  <c r="H8" i="2"/>
  <c r="H13" i="2" s="1"/>
  <c r="H15" i="2" s="1"/>
  <c r="G8" i="2"/>
  <c r="H18" i="1"/>
  <c r="H22" i="1"/>
  <c r="J12" i="1"/>
  <c r="J11" i="1"/>
  <c r="J10" i="1"/>
  <c r="J9" i="1"/>
  <c r="H8" i="1"/>
  <c r="J8" i="1" s="1"/>
  <c r="G9" i="1"/>
  <c r="G10" i="1"/>
  <c r="G11" i="1"/>
  <c r="G12" i="1"/>
  <c r="G8" i="1"/>
  <c r="H35" i="2" l="1"/>
  <c r="H35" i="1"/>
  <c r="J8" i="2"/>
  <c r="H17" i="2"/>
  <c r="H19" i="2" s="1"/>
  <c r="H20" i="2" s="1"/>
  <c r="H17" i="1"/>
  <c r="H19" i="1" s="1"/>
  <c r="H13" i="1"/>
  <c r="H15" i="1" s="1"/>
  <c r="H37" i="2" l="1"/>
  <c r="E40" i="2" s="1"/>
  <c r="H40" i="2" s="1"/>
  <c r="H41" i="2" s="1"/>
  <c r="H43" i="2" s="1"/>
  <c r="H20" i="1"/>
  <c r="H37" i="1" s="1"/>
  <c r="E40" i="1" s="1"/>
  <c r="H40" i="1" s="1"/>
  <c r="H41" i="1" s="1"/>
  <c r="H4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Diana Armistead</author>
  </authors>
  <commentList>
    <comment ref="D17" authorId="0" shapeId="0" xr:uid="{00000000-0006-0000-0000-000001000000}">
      <text>
        <r>
          <rPr>
            <sz val="9"/>
            <color indexed="81"/>
            <rFont val="Tahoma"/>
            <family val="2"/>
          </rPr>
          <t>insert fringe benefit rate for salaried employees</t>
        </r>
      </text>
    </comment>
    <comment ref="D18" authorId="0" shapeId="0" xr:uid="{00000000-0006-0000-0000-000002000000}">
      <text>
        <r>
          <rPr>
            <sz val="9"/>
            <color indexed="81"/>
            <rFont val="Tahoma"/>
            <family val="2"/>
          </rPr>
          <t>insert fringe benefit rate for temp/hourly employees</t>
        </r>
      </text>
    </comment>
    <comment ref="C2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Gen Supplies (UG):</t>
        </r>
        <r>
          <rPr>
            <sz val="9"/>
            <color indexed="81"/>
            <rFont val="Tahoma"/>
            <family val="2"/>
          </rPr>
          <t xml:space="preserve"> Include all supply items here.  For Federal UG reporting, general supplies is specific to: furniture, computers&lt;$5000, printers, monitors, fax machines, printer paper and associated toner, non-capital equipment, memberships &amp; dues, publication/subscriptions/printer matter, misc supplies and stationary items (pens, pencils, paper, envelopes).  Also includes: Books, journals, notebooks, magazines, binders, folders, and diskettes.</t>
        </r>
      </text>
    </comment>
    <comment ref="C2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Postage:</t>
        </r>
        <r>
          <rPr>
            <sz val="9"/>
            <color indexed="81"/>
            <rFont val="Tahoma"/>
            <family val="2"/>
          </rPr>
          <t xml:space="preserve"> Include only general postage (stamps).  For UG reporting, only  postage (stamps) will be allowed.  
</t>
        </r>
      </text>
    </comment>
    <comment ref="D4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the IDC rate is set by NIH and is not adjustable.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Diana Armistead</author>
  </authors>
  <commentList>
    <comment ref="F8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insert annual  effort percentage
</t>
        </r>
      </text>
    </comment>
    <comment ref="D17" authorId="0" shapeId="0" xr:uid="{00000000-0006-0000-0100-000002000000}">
      <text>
        <r>
          <rPr>
            <sz val="9"/>
            <color indexed="81"/>
            <rFont val="Tahoma"/>
            <family val="2"/>
          </rPr>
          <t>if dept prefers different fringe benefit rate for salaried employees, insert here.</t>
        </r>
      </text>
    </comment>
    <comment ref="D18" authorId="0" shapeId="0" xr:uid="{00000000-0006-0000-0100-000003000000}">
      <text>
        <r>
          <rPr>
            <sz val="9"/>
            <color indexed="81"/>
            <rFont val="Tahoma"/>
            <family val="2"/>
          </rPr>
          <t>if dept prefers different fringe benefit rate for temp/hourly employees, insert here.</t>
        </r>
      </text>
    </comment>
    <comment ref="C25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Gen Supplies (UG):</t>
        </r>
        <r>
          <rPr>
            <sz val="9"/>
            <color indexed="81"/>
            <rFont val="Tahoma"/>
            <family val="2"/>
          </rPr>
          <t xml:space="preserve"> Include all supply items here.  For Federal UG reporting, general supplies is specific to: furniture, computers&lt;$5000, printers, monitors, fax machines, printer paper and associated toner, non-capital equipment, memberships &amp; dues, publication/subscriptions/printer matter, misc supplies and other, and stationary items (pens, pencils, paper, envelopes).  Also includes: Books, journals, notebooks, magazines, binders, folders, and diskettes.</t>
        </r>
      </text>
    </comment>
    <comment ref="C2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Postage:</t>
        </r>
        <r>
          <rPr>
            <sz val="9"/>
            <color indexed="81"/>
            <rFont val="Tahoma"/>
            <family val="2"/>
          </rPr>
          <t xml:space="preserve"> Include only general postage (stamps).  For UG reporting, only  postage (stamps) will be allowed.  
</t>
        </r>
      </text>
    </comment>
    <comment ref="D4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the IDC rate is set by NIH and is not adjustable.</t>
        </r>
      </text>
    </comment>
  </commentList>
</comments>
</file>

<file path=xl/sharedStrings.xml><?xml version="1.0" encoding="utf-8"?>
<sst xmlns="http://schemas.openxmlformats.org/spreadsheetml/2006/main" count="88" uniqueCount="42">
  <si>
    <t xml:space="preserve">Proposal Title: </t>
  </si>
  <si>
    <t>PI:</t>
  </si>
  <si>
    <t>FRINGE</t>
  </si>
  <si>
    <t>SALARY COSTS:</t>
  </si>
  <si>
    <t>BUDGET:</t>
  </si>
  <si>
    <t>BY LINE:</t>
  </si>
  <si>
    <t xml:space="preserve">Name </t>
  </si>
  <si>
    <t>Position</t>
  </si>
  <si>
    <t>Base Sal</t>
  </si>
  <si>
    <t>% FTE</t>
  </si>
  <si>
    <t>CM</t>
  </si>
  <si>
    <t>RESEARCH SALARIES</t>
  </si>
  <si>
    <t>Principal Investigator</t>
  </si>
  <si>
    <t>Temporary/Work Study</t>
  </si>
  <si>
    <t>TOTAL RESEARCH SALARIES</t>
  </si>
  <si>
    <t xml:space="preserve">   TOTAL SALARIES</t>
  </si>
  <si>
    <t>Fringe Benefits @</t>
  </si>
  <si>
    <t xml:space="preserve">    TOTAL FRINGE BENEFITS</t>
  </si>
  <si>
    <t>TOTAL PERSONNEL</t>
  </si>
  <si>
    <t>NONSALARY COSTS:</t>
  </si>
  <si>
    <t>Consultants</t>
  </si>
  <si>
    <t>Travel -- Domestic</t>
  </si>
  <si>
    <t>Duplicating/copying</t>
  </si>
  <si>
    <t>Computer Supplies</t>
  </si>
  <si>
    <t>Communication/toll calls/fax/conference calls</t>
  </si>
  <si>
    <t>Express Mailings</t>
  </si>
  <si>
    <t>TBD</t>
  </si>
  <si>
    <t xml:space="preserve">     TOTAL NONSALARY COSTS</t>
  </si>
  <si>
    <t>TOTAL DIRECT COSTS ..............................</t>
  </si>
  <si>
    <t>MTDC Base</t>
  </si>
  <si>
    <t>FACILITIES AND ADMINISTRATION COSTS@</t>
  </si>
  <si>
    <t>TOTAL INDIRECT COSTS ……………….</t>
  </si>
  <si>
    <t>TOTAL BUDGET .................................</t>
  </si>
  <si>
    <t xml:space="preserve">PERIOD: </t>
  </si>
  <si>
    <t>Respondent/Subject Incentives</t>
  </si>
  <si>
    <t>General Supplies (UG)</t>
  </si>
  <si>
    <t>Postage (UG)</t>
  </si>
  <si>
    <t>"Minority Aging Research in the 21st Century"</t>
  </si>
  <si>
    <t>TBN</t>
  </si>
  <si>
    <t>07/01/2021-06/30/2022</t>
  </si>
  <si>
    <t>7/1/2021-6/30/2022</t>
  </si>
  <si>
    <t>Jane Scientist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</si>
</sst>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hh:mm\ AM/PM_)"/>
    <numFmt numFmtId="167" formatCode="&quot;$&quot;#,##0"/>
    <numFmt numFmtId="168" formatCode="mm/dd/yy"/>
    <numFmt numFmtId="169" formatCode="0.0%"/>
    <numFmt numFmtId="170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  <family val="3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Courier"/>
      <family val="3"/>
    </font>
    <font>
      <b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sz val="12"/>
      <name val="Century Gothic"/>
      <family val="2"/>
    </font>
    <font>
      <b/>
      <sz val="12"/>
      <color indexed="18"/>
      <name val="Arial"/>
      <family val="2"/>
    </font>
    <font>
      <b/>
      <sz val="12"/>
      <color indexed="2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/>
    <xf numFmtId="43" fontId="3" fillId="0" borderId="0" applyFont="0" applyFill="0" applyBorder="0" applyAlignment="0" applyProtection="0"/>
    <xf numFmtId="164" fontId="8" fillId="0" borderId="0"/>
    <xf numFmtId="164" fontId="8" fillId="0" borderId="0"/>
    <xf numFmtId="9" fontId="3" fillId="0" borderId="0" applyFont="0" applyFill="0" applyBorder="0" applyAlignment="0" applyProtection="0"/>
  </cellStyleXfs>
  <cellXfs count="98">
    <xf numFmtId="0" fontId="0" fillId="0" borderId="0" xfId="0"/>
    <xf numFmtId="164" fontId="2" fillId="0" borderId="0" xfId="3"/>
    <xf numFmtId="164" fontId="4" fillId="0" borderId="0" xfId="3" applyFont="1"/>
    <xf numFmtId="37" fontId="4" fillId="0" borderId="0" xfId="3" applyNumberFormat="1" applyFont="1" applyProtection="1"/>
    <xf numFmtId="164" fontId="4" fillId="0" borderId="0" xfId="3" applyFont="1" applyProtection="1"/>
    <xf numFmtId="164" fontId="8" fillId="0" borderId="0" xfId="3" applyFont="1"/>
    <xf numFmtId="164" fontId="7" fillId="0" borderId="0" xfId="3" applyFont="1"/>
    <xf numFmtId="37" fontId="4" fillId="0" borderId="0" xfId="3" applyNumberFormat="1" applyFont="1" applyFill="1" applyProtection="1"/>
    <xf numFmtId="164" fontId="4" fillId="4" borderId="0" xfId="3" applyFont="1" applyFill="1" applyProtection="1">
      <protection locked="0"/>
    </xf>
    <xf numFmtId="164" fontId="4" fillId="0" borderId="0" xfId="3" applyFont="1" applyFill="1" applyProtection="1">
      <protection locked="0"/>
    </xf>
    <xf numFmtId="164" fontId="7" fillId="0" borderId="0" xfId="3" applyFont="1" applyFill="1" applyProtection="1">
      <protection locked="0"/>
    </xf>
    <xf numFmtId="164" fontId="7" fillId="0" borderId="0" xfId="3" applyFont="1" applyFill="1"/>
    <xf numFmtId="165" fontId="4" fillId="0" borderId="0" xfId="3" applyNumberFormat="1" applyFont="1" applyProtection="1"/>
    <xf numFmtId="164" fontId="4" fillId="0" borderId="0" xfId="3" applyFont="1" applyProtection="1">
      <protection locked="0"/>
    </xf>
    <xf numFmtId="166" fontId="4" fillId="0" borderId="0" xfId="3" applyNumberFormat="1" applyFont="1" applyProtection="1"/>
    <xf numFmtId="37" fontId="7" fillId="0" borderId="0" xfId="3" applyNumberFormat="1" applyFont="1" applyFill="1" applyProtection="1"/>
    <xf numFmtId="164" fontId="7" fillId="0" borderId="0" xfId="3" applyFont="1" applyFill="1" applyAlignment="1" applyProtection="1">
      <alignment horizontal="center"/>
    </xf>
    <xf numFmtId="164" fontId="4" fillId="0" borderId="0" xfId="3" applyFont="1" applyFill="1" applyAlignment="1">
      <alignment horizontal="left"/>
    </xf>
    <xf numFmtId="164" fontId="7" fillId="0" borderId="0" xfId="3" applyFont="1" applyFill="1" applyAlignment="1" applyProtection="1"/>
    <xf numFmtId="164" fontId="4" fillId="0" borderId="0" xfId="3" applyFont="1" applyFill="1"/>
    <xf numFmtId="37" fontId="7" fillId="0" borderId="0" xfId="3" applyNumberFormat="1" applyFont="1" applyFill="1" applyAlignment="1" applyProtection="1">
      <alignment horizontal="center"/>
    </xf>
    <xf numFmtId="164" fontId="4" fillId="0" borderId="2" xfId="3" applyFont="1" applyFill="1" applyBorder="1" applyAlignment="1" applyProtection="1"/>
    <xf numFmtId="164" fontId="4" fillId="0" borderId="2" xfId="3" applyFont="1" applyFill="1" applyBorder="1"/>
    <xf numFmtId="164" fontId="4" fillId="0" borderId="2" xfId="3" applyFont="1" applyFill="1" applyBorder="1" applyAlignment="1" applyProtection="1">
      <alignment horizontal="center"/>
    </xf>
    <xf numFmtId="164" fontId="4" fillId="0" borderId="0" xfId="3" applyFont="1" applyFill="1" applyAlignment="1" applyProtection="1"/>
    <xf numFmtId="164" fontId="4" fillId="0" borderId="0" xfId="3" applyFont="1" applyFill="1" applyAlignment="1" applyProtection="1">
      <alignment horizontal="center"/>
    </xf>
    <xf numFmtId="164" fontId="4" fillId="0" borderId="0" xfId="3" applyFont="1" applyFill="1" applyAlignment="1" applyProtection="1">
      <alignment horizontal="left"/>
    </xf>
    <xf numFmtId="164" fontId="4" fillId="0" borderId="0" xfId="3" applyFont="1" applyFill="1" applyBorder="1" applyProtection="1"/>
    <xf numFmtId="164" fontId="4" fillId="0" borderId="0" xfId="3" applyFont="1" applyFill="1" applyBorder="1" applyProtection="1">
      <protection locked="0"/>
    </xf>
    <xf numFmtId="9" fontId="4" fillId="4" borderId="0" xfId="3" applyNumberFormat="1" applyFont="1" applyFill="1" applyBorder="1" applyProtection="1">
      <protection locked="0"/>
    </xf>
    <xf numFmtId="5" fontId="4" fillId="0" borderId="0" xfId="3" applyNumberFormat="1" applyFont="1" applyFill="1" applyProtection="1"/>
    <xf numFmtId="5" fontId="4" fillId="0" borderId="0" xfId="3" applyNumberFormat="1" applyFont="1" applyProtection="1"/>
    <xf numFmtId="3" fontId="4" fillId="0" borderId="0" xfId="3" applyNumberFormat="1" applyFont="1" applyFill="1" applyProtection="1"/>
    <xf numFmtId="164" fontId="10" fillId="0" borderId="0" xfId="3" applyFont="1" applyFill="1"/>
    <xf numFmtId="3" fontId="4" fillId="0" borderId="1" xfId="3" applyNumberFormat="1" applyFont="1" applyFill="1" applyBorder="1" applyProtection="1"/>
    <xf numFmtId="37" fontId="4" fillId="2" borderId="1" xfId="3" applyNumberFormat="1" applyFont="1" applyFill="1" applyBorder="1" applyProtection="1"/>
    <xf numFmtId="10" fontId="4" fillId="0" borderId="0" xfId="3" applyNumberFormat="1" applyFont="1" applyFill="1" applyProtection="1"/>
    <xf numFmtId="164" fontId="4" fillId="0" borderId="0" xfId="3" applyFont="1" applyFill="1" applyAlignment="1" applyProtection="1">
      <alignment horizontal="right"/>
    </xf>
    <xf numFmtId="37" fontId="4" fillId="5" borderId="0" xfId="3" applyNumberFormat="1" applyFont="1" applyFill="1" applyProtection="1"/>
    <xf numFmtId="37" fontId="4" fillId="3" borderId="0" xfId="3" applyNumberFormat="1" applyFont="1" applyFill="1" applyProtection="1"/>
    <xf numFmtId="3" fontId="4" fillId="0" borderId="0" xfId="3" applyNumberFormat="1" applyFont="1"/>
    <xf numFmtId="3" fontId="4" fillId="4" borderId="0" xfId="3" applyNumberFormat="1" applyFont="1" applyFill="1" applyProtection="1">
      <protection locked="0"/>
    </xf>
    <xf numFmtId="164" fontId="4" fillId="0" borderId="0" xfId="3" applyFont="1" applyFill="1" applyAlignment="1">
      <alignment horizontal="right"/>
    </xf>
    <xf numFmtId="3" fontId="4" fillId="0" borderId="0" xfId="3" applyNumberFormat="1" applyFont="1" applyFill="1" applyProtection="1">
      <protection locked="0"/>
    </xf>
    <xf numFmtId="3" fontId="7" fillId="0" borderId="0" xfId="3" applyNumberFormat="1" applyFont="1" applyFill="1" applyProtection="1"/>
    <xf numFmtId="3" fontId="4" fillId="0" borderId="0" xfId="3" applyNumberFormat="1" applyFont="1" applyFill="1"/>
    <xf numFmtId="169" fontId="4" fillId="0" borderId="0" xfId="7" applyNumberFormat="1" applyFont="1" applyFill="1"/>
    <xf numFmtId="3" fontId="5" fillId="0" borderId="0" xfId="6" quotePrefix="1" applyNumberFormat="1" applyFont="1" applyFill="1" applyProtection="1"/>
    <xf numFmtId="5" fontId="7" fillId="0" borderId="0" xfId="3" applyNumberFormat="1" applyFont="1" applyFill="1" applyProtection="1"/>
    <xf numFmtId="167" fontId="4" fillId="0" borderId="0" xfId="3" quotePrefix="1" applyNumberFormat="1" applyFont="1" applyFill="1" applyAlignment="1" applyProtection="1">
      <alignment horizontal="right"/>
      <protection locked="0"/>
    </xf>
    <xf numFmtId="164" fontId="7" fillId="0" borderId="0" xfId="3" applyFont="1" applyFill="1" applyBorder="1" applyProtection="1"/>
    <xf numFmtId="164" fontId="11" fillId="0" borderId="0" xfId="3" applyFont="1" applyFill="1" applyAlignment="1" applyProtection="1">
      <alignment horizontal="left"/>
    </xf>
    <xf numFmtId="164" fontId="11" fillId="0" borderId="0" xfId="3" applyFont="1" applyFill="1" applyProtection="1">
      <protection locked="0"/>
    </xf>
    <xf numFmtId="164" fontId="11" fillId="0" borderId="0" xfId="3" applyFont="1" applyFill="1"/>
    <xf numFmtId="5" fontId="11" fillId="0" borderId="0" xfId="3" applyNumberFormat="1" applyFont="1" applyFill="1" applyProtection="1"/>
    <xf numFmtId="5" fontId="11" fillId="0" borderId="0" xfId="3" applyNumberFormat="1" applyFont="1" applyProtection="1"/>
    <xf numFmtId="37" fontId="11" fillId="0" borderId="0" xfId="3" applyNumberFormat="1" applyFont="1" applyFill="1" applyProtection="1"/>
    <xf numFmtId="37" fontId="11" fillId="0" borderId="0" xfId="3" applyNumberFormat="1" applyFont="1" applyProtection="1"/>
    <xf numFmtId="9" fontId="11" fillId="0" borderId="0" xfId="3" applyNumberFormat="1" applyFont="1" applyFill="1" applyBorder="1" applyProtection="1">
      <protection locked="0"/>
    </xf>
    <xf numFmtId="164" fontId="4" fillId="0" borderId="0" xfId="3" applyFont="1" applyBorder="1"/>
    <xf numFmtId="37" fontId="4" fillId="0" borderId="0" xfId="3" applyNumberFormat="1" applyFont="1" applyFill="1" applyBorder="1" applyProtection="1"/>
    <xf numFmtId="37" fontId="12" fillId="0" borderId="0" xfId="3" applyNumberFormat="1" applyFont="1" applyFill="1" applyProtection="1"/>
    <xf numFmtId="164" fontId="12" fillId="0" borderId="0" xfId="3" applyFont="1"/>
    <xf numFmtId="168" fontId="4" fillId="0" borderId="0" xfId="3" applyNumberFormat="1" applyFont="1" applyFill="1" applyAlignment="1" applyProtection="1">
      <alignment horizontal="left"/>
      <protection locked="0"/>
    </xf>
    <xf numFmtId="1" fontId="13" fillId="0" borderId="0" xfId="3" applyNumberFormat="1" applyFont="1" applyFill="1"/>
    <xf numFmtId="164" fontId="8" fillId="0" borderId="0" xfId="3" applyFont="1" applyAlignment="1">
      <alignment horizontal="center"/>
    </xf>
    <xf numFmtId="37" fontId="4" fillId="0" borderId="0" xfId="3" applyNumberFormat="1" applyFont="1" applyFill="1" applyAlignment="1" applyProtection="1">
      <alignment horizontal="center"/>
    </xf>
    <xf numFmtId="164" fontId="7" fillId="0" borderId="0" xfId="3" applyFont="1" applyFill="1" applyAlignment="1" applyProtection="1">
      <alignment horizontal="left"/>
    </xf>
    <xf numFmtId="164" fontId="4" fillId="6" borderId="0" xfId="3" applyFont="1" applyFill="1" applyAlignment="1" applyProtection="1">
      <alignment horizontal="right"/>
    </xf>
    <xf numFmtId="164" fontId="14" fillId="0" borderId="0" xfId="3" applyFont="1" applyFill="1" applyAlignment="1" applyProtection="1">
      <alignment horizontal="right"/>
    </xf>
    <xf numFmtId="164" fontId="15" fillId="0" borderId="0" xfId="3" applyFont="1" applyFill="1" applyAlignment="1" applyProtection="1">
      <alignment horizontal="right"/>
    </xf>
    <xf numFmtId="164" fontId="4" fillId="0" borderId="0" xfId="3" applyFont="1" applyFill="1" applyBorder="1"/>
    <xf numFmtId="3" fontId="4" fillId="4" borderId="0" xfId="3" applyNumberFormat="1" applyFont="1" applyFill="1" applyAlignment="1" applyProtection="1">
      <alignment horizontal="right"/>
      <protection locked="0"/>
    </xf>
    <xf numFmtId="164" fontId="9" fillId="0" borderId="0" xfId="3" applyFont="1" applyFill="1" applyAlignment="1" applyProtection="1">
      <alignment horizontal="left"/>
      <protection locked="0"/>
    </xf>
    <xf numFmtId="164" fontId="6" fillId="0" borderId="0" xfId="6" applyFont="1" applyFill="1" applyBorder="1"/>
    <xf numFmtId="164" fontId="4" fillId="0" borderId="0" xfId="6" applyFont="1" applyFill="1" applyBorder="1" applyProtection="1"/>
    <xf numFmtId="164" fontId="4" fillId="0" borderId="0" xfId="3" applyFont="1" applyFill="1" applyAlignment="1">
      <alignment horizontal="center"/>
    </xf>
    <xf numFmtId="3" fontId="4" fillId="0" borderId="0" xfId="3" applyNumberFormat="1" applyFont="1" applyFill="1" applyAlignment="1">
      <alignment horizontal="center"/>
    </xf>
    <xf numFmtId="164" fontId="7" fillId="0" borderId="0" xfId="3" applyFont="1" applyAlignment="1">
      <alignment horizontal="right"/>
    </xf>
    <xf numFmtId="3" fontId="7" fillId="0" borderId="0" xfId="3" applyNumberFormat="1" applyFont="1"/>
    <xf numFmtId="164" fontId="7" fillId="0" borderId="0" xfId="3" applyFont="1" applyFill="1" applyBorder="1" applyAlignment="1" applyProtection="1"/>
    <xf numFmtId="3" fontId="4" fillId="0" borderId="0" xfId="3" quotePrefix="1" applyNumberFormat="1" applyFont="1" applyFill="1" applyBorder="1" applyProtection="1"/>
    <xf numFmtId="5" fontId="10" fillId="0" borderId="0" xfId="3" applyNumberFormat="1" applyFont="1" applyFill="1" applyProtection="1"/>
    <xf numFmtId="3" fontId="7" fillId="0" borderId="1" xfId="3" applyNumberFormat="1" applyFont="1" applyFill="1" applyBorder="1" applyProtection="1"/>
    <xf numFmtId="9" fontId="4" fillId="0" borderId="0" xfId="2" applyFont="1" applyFill="1" applyAlignment="1">
      <alignment horizontal="left"/>
    </xf>
    <xf numFmtId="164" fontId="7" fillId="0" borderId="0" xfId="3" applyFont="1" applyFill="1" applyAlignment="1" applyProtection="1">
      <alignment horizontal="right"/>
      <protection locked="0"/>
    </xf>
    <xf numFmtId="164" fontId="4" fillId="7" borderId="0" xfId="3" applyFont="1" applyFill="1" applyProtection="1">
      <protection locked="0"/>
    </xf>
    <xf numFmtId="9" fontId="4" fillId="7" borderId="0" xfId="3" applyNumberFormat="1" applyFont="1" applyFill="1" applyBorder="1" applyProtection="1">
      <protection locked="0"/>
    </xf>
    <xf numFmtId="170" fontId="4" fillId="0" borderId="0" xfId="1" applyNumberFormat="1" applyFont="1" applyFill="1"/>
    <xf numFmtId="44" fontId="4" fillId="0" borderId="0" xfId="1" applyNumberFormat="1" applyFont="1" applyFill="1"/>
    <xf numFmtId="164" fontId="4" fillId="8" borderId="0" xfId="3" applyFont="1" applyFill="1" applyProtection="1">
      <protection locked="0"/>
    </xf>
    <xf numFmtId="9" fontId="4" fillId="8" borderId="0" xfId="3" applyNumberFormat="1" applyFont="1" applyFill="1" applyBorder="1" applyProtection="1">
      <protection locked="0"/>
    </xf>
    <xf numFmtId="9" fontId="4" fillId="9" borderId="0" xfId="2" applyFont="1" applyFill="1" applyAlignment="1">
      <alignment horizontal="left"/>
    </xf>
    <xf numFmtId="37" fontId="4" fillId="0" borderId="1" xfId="3" applyNumberFormat="1" applyFont="1" applyFill="1" applyBorder="1" applyProtection="1"/>
    <xf numFmtId="164" fontId="4" fillId="8" borderId="0" xfId="3" applyFont="1" applyFill="1" applyBorder="1" applyProtection="1"/>
    <xf numFmtId="3" fontId="4" fillId="8" borderId="0" xfId="3" applyNumberFormat="1" applyFont="1" applyFill="1" applyAlignment="1" applyProtection="1">
      <alignment horizontal="right"/>
      <protection locked="0"/>
    </xf>
    <xf numFmtId="3" fontId="4" fillId="8" borderId="0" xfId="3" applyNumberFormat="1" applyFont="1" applyFill="1" applyProtection="1">
      <protection locked="0"/>
    </xf>
    <xf numFmtId="164" fontId="4" fillId="10" borderId="0" xfId="3" applyFont="1" applyFill="1" applyProtection="1">
      <protection locked="0"/>
    </xf>
  </cellXfs>
  <cellStyles count="8">
    <cellStyle name="Comma 2" xfId="4" xr:uid="{00000000-0005-0000-0000-000000000000}"/>
    <cellStyle name="Currency" xfId="1" builtinId="4"/>
    <cellStyle name="Normal" xfId="0" builtinId="0"/>
    <cellStyle name="Normal 2" xfId="5" xr:uid="{00000000-0005-0000-0000-000003000000}"/>
    <cellStyle name="Normal 3" xfId="3" xr:uid="{00000000-0005-0000-0000-000004000000}"/>
    <cellStyle name="Normal_Sheet1 (2)" xfId="6" xr:uid="{00000000-0005-0000-0000-000005000000}"/>
    <cellStyle name="Percent" xfId="2" builtinId="5"/>
    <cellStyle name="Percent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306917</xdr:colOff>
      <xdr:row>32</xdr:row>
      <xdr:rowOff>116416</xdr:rowOff>
    </xdr:from>
    <xdr:to>
      <xdr:col>0</xdr:col>
      <xdr:colOff>2010833</xdr:colOff>
      <xdr:row>45</xdr:row>
      <xdr:rowOff>137584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06917" y="6773333"/>
          <a:ext cx="1703916" cy="2614084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Uniform Guidance (UG</a:t>
          </a:r>
          <a:r>
            <a:rPr lang="en-US" sz="1100"/>
            <a:t>). Cost principles and restricted expenditures for federal projects are referred to as UG monitored costs (formerly A-21). </a:t>
          </a:r>
          <a:r>
            <a:rPr lang="en-US" sz="1100" baseline="0"/>
            <a:t> Costs covered under the UG guidelines  need to be shown as  allowable, allocable, reasonable &amp; consistently treated in your accompanying budget justification.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21</xdr:row>
      <xdr:rowOff>144991</xdr:rowOff>
    </xdr:from>
    <xdr:to>
      <xdr:col>0</xdr:col>
      <xdr:colOff>2828925</xdr:colOff>
      <xdr:row>29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28600" y="4364566"/>
          <a:ext cx="2600325" cy="1512359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Uniform Guidance (UG</a:t>
          </a:r>
          <a:r>
            <a:rPr lang="en-US" sz="1100"/>
            <a:t>). Cost principles and restricted expenditures for federal projects are referred to as UG monitored costs (formerly A-21). </a:t>
          </a:r>
          <a:r>
            <a:rPr lang="en-US" sz="1100" baseline="0"/>
            <a:t> Costs covered under the UG guidelines need to be shown as allowable, allocable, reasonable &amp; consistently treated in your accompanying budget justification.</a:t>
          </a:r>
          <a:endParaRPr lang="en-US" sz="1100"/>
        </a:p>
      </xdr:txBody>
    </xdr:sp>
    <xdr:clientData/>
  </xdr:twoCellAnchor>
  <xdr:twoCellAnchor>
    <xdr:from>
      <xdr:col>0</xdr:col>
      <xdr:colOff>2828925</xdr:colOff>
      <xdr:row>24</xdr:row>
      <xdr:rowOff>171450</xdr:rowOff>
    </xdr:from>
    <xdr:to>
      <xdr:col>1</xdr:col>
      <xdr:colOff>514350</xdr:colOff>
      <xdr:row>25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2828925" y="4991100"/>
          <a:ext cx="609600" cy="28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514350</xdr:colOff>
      <xdr:row>24</xdr:row>
      <xdr:rowOff>76200</xdr:rowOff>
    </xdr:from>
    <xdr:to>
      <xdr:col>1</xdr:col>
      <xdr:colOff>819150</xdr:colOff>
      <xdr:row>25</xdr:row>
      <xdr:rowOff>19050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V="1">
          <a:off x="3438525" y="4895850"/>
          <a:ext cx="304800" cy="1428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533400</xdr:colOff>
      <xdr:row>25</xdr:row>
      <xdr:rowOff>38100</xdr:rowOff>
    </xdr:from>
    <xdr:to>
      <xdr:col>1</xdr:col>
      <xdr:colOff>1314450</xdr:colOff>
      <xdr:row>25</xdr:row>
      <xdr:rowOff>104775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3457575" y="5057775"/>
          <a:ext cx="781050" cy="666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142875</xdr:colOff>
      <xdr:row>3</xdr:row>
      <xdr:rowOff>104776</xdr:rowOff>
    </xdr:from>
    <xdr:to>
      <xdr:col>0</xdr:col>
      <xdr:colOff>2705100</xdr:colOff>
      <xdr:row>19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42875" y="723901"/>
          <a:ext cx="2562225" cy="3095624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Please note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all areas with a background highlighted in grey.  Enter data in the these highlighted cells as appropriate. </a:t>
          </a:r>
        </a:p>
        <a:p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Cells without highlighting should remain as is.  Many will auto-fill based on data input elsewhere.</a:t>
          </a:r>
        </a:p>
        <a:p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</a:p>
        <a:p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The fringe benefit rates (green background) can remain as is unless your department requires a different rate be used.</a:t>
          </a:r>
        </a:p>
        <a:p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Please contact me (darmis@umich.edu/ 734-647-9407) with any questions.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"/>
  <sheetViews>
    <sheetView topLeftCell="A19" zoomScaleNormal="100" workbookViewId="0">
      <selection activeCell="A9" sqref="A9"/>
    </sheetView>
  </sheetViews>
  <sheetFormatPr defaultColWidth="8.85546875" defaultRowHeight="15" x14ac:dyDescent="0.25"/>
  <cols>
    <col min="1" max="1" width="43.85546875" customWidth="1"/>
    <col min="2" max="2" width="24.7109375" customWidth="1"/>
    <col min="3" max="3" width="12.85546875" customWidth="1"/>
    <col min="4" max="4" width="9.28515625" customWidth="1"/>
    <col min="5" max="5" width="13.85546875" bestFit="1" customWidth="1"/>
    <col min="6" max="6" width="8.140625" bestFit="1" customWidth="1"/>
    <col min="8" max="8" width="12" bestFit="1" customWidth="1"/>
    <col min="10" max="10" width="11.140625" bestFit="1" customWidth="1"/>
  </cols>
  <sheetData>
    <row r="1" spans="1:13" ht="15.75" x14ac:dyDescent="0.25">
      <c r="A1" s="85" t="s">
        <v>0</v>
      </c>
      <c r="B1" s="9" t="s">
        <v>37</v>
      </c>
      <c r="C1" s="73"/>
      <c r="D1" s="11"/>
      <c r="E1" s="5"/>
      <c r="F1" s="80"/>
      <c r="G1" s="59"/>
      <c r="H1" s="59"/>
      <c r="I1" s="1"/>
      <c r="J1" s="12"/>
      <c r="K1" s="13"/>
      <c r="L1" s="1"/>
    </row>
    <row r="2" spans="1:13" ht="15.75" x14ac:dyDescent="0.25">
      <c r="A2" s="85" t="s">
        <v>1</v>
      </c>
      <c r="B2" s="9" t="s">
        <v>41</v>
      </c>
      <c r="C2" s="10"/>
      <c r="D2" s="11"/>
      <c r="E2" s="5"/>
      <c r="F2" s="63"/>
      <c r="G2" s="65"/>
      <c r="H2" s="63"/>
      <c r="I2" s="1"/>
      <c r="J2" s="14"/>
      <c r="K2" s="13"/>
      <c r="L2" s="1"/>
    </row>
    <row r="3" spans="1:13" ht="17.25" x14ac:dyDescent="0.3">
      <c r="A3" s="85" t="s">
        <v>33</v>
      </c>
      <c r="B3" s="9" t="s">
        <v>39</v>
      </c>
      <c r="C3" s="10"/>
      <c r="D3" s="11"/>
      <c r="E3" s="11"/>
      <c r="F3" s="64"/>
      <c r="G3" s="1"/>
      <c r="H3" s="11"/>
      <c r="I3" s="1"/>
      <c r="J3" s="3"/>
      <c r="K3" s="15"/>
      <c r="L3" s="1"/>
    </row>
    <row r="4" spans="1:13" ht="15.75" x14ac:dyDescent="0.25">
      <c r="A4" s="11"/>
      <c r="B4" s="1"/>
      <c r="C4" s="11"/>
      <c r="D4" s="11"/>
      <c r="E4" s="11"/>
      <c r="F4" s="1"/>
      <c r="G4" s="1"/>
      <c r="H4" s="11"/>
      <c r="I4" s="1"/>
      <c r="J4" s="16" t="s">
        <v>2</v>
      </c>
      <c r="K4" s="11"/>
      <c r="L4" s="1"/>
    </row>
    <row r="5" spans="1:13" ht="15.75" x14ac:dyDescent="0.25">
      <c r="A5" s="17"/>
      <c r="B5" s="18" t="s">
        <v>3</v>
      </c>
      <c r="C5" s="1"/>
      <c r="D5" s="1"/>
      <c r="E5" s="19"/>
      <c r="F5" s="19"/>
      <c r="G5" s="11"/>
      <c r="H5" s="16" t="s">
        <v>4</v>
      </c>
      <c r="I5" s="1"/>
      <c r="J5" s="20" t="s">
        <v>5</v>
      </c>
      <c r="K5" s="15"/>
      <c r="L5" s="7"/>
    </row>
    <row r="6" spans="1:13" ht="15.75" x14ac:dyDescent="0.25">
      <c r="A6" s="17"/>
      <c r="B6" s="21" t="s">
        <v>6</v>
      </c>
      <c r="C6" s="21" t="s">
        <v>7</v>
      </c>
      <c r="D6" s="22"/>
      <c r="E6" s="23" t="s">
        <v>8</v>
      </c>
      <c r="F6" s="23" t="s">
        <v>9</v>
      </c>
      <c r="G6" s="19" t="s">
        <v>10</v>
      </c>
      <c r="H6" s="19"/>
      <c r="I6" s="19"/>
      <c r="J6" s="3"/>
      <c r="K6" s="15"/>
      <c r="L6" s="3"/>
    </row>
    <row r="7" spans="1:13" ht="15.75" x14ac:dyDescent="0.25">
      <c r="A7" s="17"/>
      <c r="B7" s="50" t="s">
        <v>11</v>
      </c>
      <c r="C7" s="24"/>
      <c r="D7" s="19"/>
      <c r="E7" s="25"/>
      <c r="F7" s="25"/>
      <c r="G7" s="19"/>
      <c r="H7" s="19"/>
      <c r="I7" s="19"/>
      <c r="J7" s="3"/>
      <c r="K7" s="15"/>
      <c r="L7" s="3"/>
    </row>
    <row r="8" spans="1:13" ht="15.75" x14ac:dyDescent="0.25">
      <c r="A8" s="26"/>
      <c r="B8" s="27" t="s">
        <v>41</v>
      </c>
      <c r="C8" s="8" t="s">
        <v>12</v>
      </c>
      <c r="D8" s="28"/>
      <c r="E8" s="49">
        <v>50000</v>
      </c>
      <c r="F8" s="29">
        <v>0.15</v>
      </c>
      <c r="G8" s="19">
        <f>ROUND(F8*12,2)</f>
        <v>1.8</v>
      </c>
      <c r="H8" s="30">
        <f>ROUND(E8*F8,0)</f>
        <v>7500</v>
      </c>
      <c r="I8" s="30"/>
      <c r="J8" s="31">
        <f>ROUND(SUM(H8*D17),0)</f>
        <v>2100</v>
      </c>
      <c r="K8" s="7"/>
      <c r="L8" s="3"/>
    </row>
    <row r="9" spans="1:13" ht="15.75" x14ac:dyDescent="0.25">
      <c r="A9" s="26"/>
      <c r="B9" s="27"/>
      <c r="C9" s="8"/>
      <c r="D9" s="9"/>
      <c r="E9" s="49">
        <v>0</v>
      </c>
      <c r="F9" s="29"/>
      <c r="G9" s="19">
        <f t="shared" ref="G9:G12" si="0">ROUND(F9*12,2)</f>
        <v>0</v>
      </c>
      <c r="H9" s="30">
        <f t="shared" ref="H9:H12" si="1">ROUND(E9*F9,0)</f>
        <v>0</v>
      </c>
      <c r="I9" s="30"/>
      <c r="J9" s="31">
        <f>ROUND(SUM(H9*D17),0)</f>
        <v>0</v>
      </c>
      <c r="K9" s="7"/>
      <c r="L9" s="3"/>
    </row>
    <row r="10" spans="1:13" ht="15.75" x14ac:dyDescent="0.25">
      <c r="A10" s="26"/>
      <c r="B10" s="27"/>
      <c r="C10" s="8"/>
      <c r="D10" s="9"/>
      <c r="E10" s="49">
        <v>0</v>
      </c>
      <c r="F10" s="29"/>
      <c r="G10" s="19">
        <f t="shared" si="0"/>
        <v>0</v>
      </c>
      <c r="H10" s="30">
        <f t="shared" si="1"/>
        <v>0</v>
      </c>
      <c r="I10" s="30"/>
      <c r="J10" s="31">
        <f>ROUND(SUM(H10*D17),0)</f>
        <v>0</v>
      </c>
      <c r="K10" s="7"/>
      <c r="L10" s="3"/>
    </row>
    <row r="11" spans="1:13" ht="15.75" x14ac:dyDescent="0.25">
      <c r="A11" s="26"/>
      <c r="B11" s="27" t="s">
        <v>13</v>
      </c>
      <c r="C11" s="86" t="s">
        <v>38</v>
      </c>
      <c r="D11" s="9"/>
      <c r="E11" s="49">
        <v>35000</v>
      </c>
      <c r="F11" s="87">
        <v>0.25</v>
      </c>
      <c r="G11" s="19">
        <f t="shared" si="0"/>
        <v>3</v>
      </c>
      <c r="H11" s="30">
        <f t="shared" si="1"/>
        <v>8750</v>
      </c>
      <c r="I11" s="30"/>
      <c r="J11" s="31">
        <f>ROUND(SUM(H11*D18),0)</f>
        <v>525</v>
      </c>
      <c r="K11" s="7"/>
      <c r="L11" s="3"/>
    </row>
    <row r="12" spans="1:13" ht="15.75" x14ac:dyDescent="0.25">
      <c r="A12" s="26"/>
      <c r="B12" s="27" t="s">
        <v>13</v>
      </c>
      <c r="C12" s="86"/>
      <c r="D12" s="9"/>
      <c r="E12" s="49">
        <v>0</v>
      </c>
      <c r="F12" s="87"/>
      <c r="G12" s="19">
        <f t="shared" si="0"/>
        <v>0</v>
      </c>
      <c r="H12" s="30">
        <f t="shared" si="1"/>
        <v>0</v>
      </c>
      <c r="I12" s="30"/>
      <c r="J12" s="31">
        <f>ROUND(SUM(H12*D18),0)</f>
        <v>0</v>
      </c>
      <c r="K12" s="7"/>
      <c r="L12" s="3"/>
    </row>
    <row r="13" spans="1:13" ht="15.75" x14ac:dyDescent="0.25">
      <c r="A13" s="51"/>
      <c r="B13" s="27" t="s">
        <v>14</v>
      </c>
      <c r="C13" s="52"/>
      <c r="D13" s="52"/>
      <c r="E13" s="49"/>
      <c r="F13" s="58"/>
      <c r="G13" s="53"/>
      <c r="H13" s="82">
        <f>SUM(H8:H12)</f>
        <v>16250</v>
      </c>
      <c r="I13" s="54"/>
      <c r="J13" s="55"/>
      <c r="K13" s="56"/>
      <c r="L13" s="57"/>
    </row>
    <row r="14" spans="1:13" ht="15.75" x14ac:dyDescent="0.25">
      <c r="A14" s="26"/>
      <c r="B14" s="4"/>
      <c r="C14" s="1"/>
      <c r="D14" s="1"/>
      <c r="E14" s="1"/>
      <c r="F14" s="1"/>
      <c r="G14" s="1"/>
      <c r="H14" s="1"/>
      <c r="I14" s="1"/>
      <c r="J14" s="1"/>
      <c r="K14" s="7"/>
      <c r="L14" s="3"/>
      <c r="M14" s="1"/>
    </row>
    <row r="15" spans="1:13" ht="15.75" x14ac:dyDescent="0.25">
      <c r="A15" s="26"/>
      <c r="C15" s="18" t="s">
        <v>15</v>
      </c>
      <c r="D15" s="1"/>
      <c r="E15" s="1"/>
      <c r="F15" s="33"/>
      <c r="G15" s="33"/>
      <c r="H15" s="83">
        <f>H13</f>
        <v>16250</v>
      </c>
      <c r="I15" s="7"/>
      <c r="J15" s="5"/>
      <c r="K15" s="45"/>
      <c r="L15" s="7"/>
      <c r="M15" s="1"/>
    </row>
    <row r="16" spans="1:13" ht="15.75" x14ac:dyDescent="0.25">
      <c r="A16" s="26"/>
      <c r="B16" s="19"/>
      <c r="C16" s="1"/>
      <c r="D16" s="19"/>
      <c r="E16" s="36"/>
      <c r="F16" s="19"/>
      <c r="G16" s="19"/>
      <c r="H16" s="7"/>
      <c r="I16" s="7"/>
      <c r="J16" s="3"/>
      <c r="K16" s="7"/>
      <c r="L16" s="3"/>
      <c r="M16" s="1"/>
    </row>
    <row r="17" spans="1:18" ht="15.75" x14ac:dyDescent="0.25">
      <c r="A17" s="26"/>
      <c r="B17" s="1"/>
      <c r="C17" s="37" t="s">
        <v>16</v>
      </c>
      <c r="D17" s="84">
        <v>0.28000000000000003</v>
      </c>
      <c r="E17" s="19"/>
      <c r="F17" s="19"/>
      <c r="G17" s="19"/>
      <c r="H17" s="38">
        <f>D17*SUM(H8:H10)</f>
        <v>2100</v>
      </c>
      <c r="I17" s="7"/>
      <c r="J17" s="5"/>
      <c r="K17" s="7"/>
      <c r="L17" s="2"/>
      <c r="M17" s="3"/>
    </row>
    <row r="18" spans="1:18" ht="15.75" x14ac:dyDescent="0.25">
      <c r="A18" s="26"/>
      <c r="B18" s="1"/>
      <c r="C18" s="37" t="s">
        <v>16</v>
      </c>
      <c r="D18" s="84">
        <v>0.06</v>
      </c>
      <c r="E18" s="19"/>
      <c r="F18" s="19"/>
      <c r="G18" s="19"/>
      <c r="H18" s="39">
        <f>D18*SUM(H11:H12)</f>
        <v>525</v>
      </c>
      <c r="I18" s="7"/>
      <c r="J18" s="5"/>
      <c r="K18" s="60"/>
      <c r="L18" s="2"/>
      <c r="M18" s="3"/>
    </row>
    <row r="19" spans="1:18" ht="15.75" x14ac:dyDescent="0.25">
      <c r="A19" s="26"/>
      <c r="B19" s="1"/>
      <c r="C19" s="18" t="s">
        <v>17</v>
      </c>
      <c r="D19" s="19"/>
      <c r="E19" s="19"/>
      <c r="F19" s="19"/>
      <c r="G19" s="19"/>
      <c r="H19" s="35">
        <f>SUM(H17:H18)</f>
        <v>2625</v>
      </c>
      <c r="I19" s="7"/>
      <c r="J19" s="5"/>
      <c r="K19" s="60"/>
      <c r="L19" s="3"/>
      <c r="M19" s="60"/>
    </row>
    <row r="20" spans="1:18" ht="15.75" x14ac:dyDescent="0.25">
      <c r="A20" s="67"/>
      <c r="B20" s="6"/>
      <c r="C20" s="6"/>
      <c r="D20" s="78"/>
      <c r="E20" s="6"/>
      <c r="F20" s="6"/>
      <c r="G20" s="6"/>
      <c r="H20" s="79">
        <f>H15+H19</f>
        <v>18875</v>
      </c>
      <c r="I20" s="6" t="s">
        <v>18</v>
      </c>
      <c r="J20" s="6"/>
      <c r="K20" s="6"/>
      <c r="L20" s="6"/>
      <c r="M20" s="6"/>
    </row>
    <row r="21" spans="1:18" ht="15.75" x14ac:dyDescent="0.25">
      <c r="A21" s="26"/>
      <c r="B21" s="50" t="s">
        <v>19</v>
      </c>
      <c r="C21" s="66"/>
      <c r="D21" s="1"/>
      <c r="G21" s="1"/>
      <c r="H21" s="40"/>
      <c r="I21" s="1"/>
      <c r="J21" s="3"/>
      <c r="K21" s="3"/>
      <c r="L21" s="3"/>
      <c r="M21" s="1"/>
    </row>
    <row r="22" spans="1:18" ht="15.75" x14ac:dyDescent="0.25">
      <c r="A22" s="26"/>
      <c r="B22" s="1"/>
      <c r="C22" s="69" t="s">
        <v>20</v>
      </c>
      <c r="D22" s="19"/>
      <c r="E22" s="88">
        <v>100</v>
      </c>
      <c r="F22" s="19">
        <v>5</v>
      </c>
      <c r="G22" s="19"/>
      <c r="H22" s="41">
        <f>E22*F22</f>
        <v>500</v>
      </c>
      <c r="I22" s="30"/>
      <c r="J22" s="7"/>
      <c r="K22" s="1"/>
      <c r="L22" s="3"/>
      <c r="M22" s="1"/>
    </row>
    <row r="23" spans="1:18" ht="15.75" x14ac:dyDescent="0.25">
      <c r="A23" s="26"/>
      <c r="B23" s="1"/>
      <c r="C23" s="69" t="s">
        <v>21</v>
      </c>
      <c r="D23" s="19"/>
      <c r="E23" s="19"/>
      <c r="F23" s="19"/>
      <c r="G23" s="19"/>
      <c r="H23" s="41">
        <v>1500</v>
      </c>
      <c r="I23" s="7"/>
      <c r="J23" s="61"/>
      <c r="K23" s="7"/>
      <c r="L23" s="7"/>
      <c r="M23" s="1"/>
    </row>
    <row r="24" spans="1:18" ht="15.75" x14ac:dyDescent="0.25">
      <c r="A24" s="26"/>
      <c r="B24" s="1"/>
      <c r="C24" s="69" t="s">
        <v>34</v>
      </c>
      <c r="D24" s="19"/>
      <c r="E24" s="88">
        <v>15</v>
      </c>
      <c r="F24" s="19">
        <v>100</v>
      </c>
      <c r="G24" s="19"/>
      <c r="H24" s="41">
        <v>1675</v>
      </c>
      <c r="I24" s="7"/>
      <c r="J24" s="61"/>
      <c r="K24" s="7"/>
      <c r="L24" s="7"/>
    </row>
    <row r="25" spans="1:18" ht="15.75" x14ac:dyDescent="0.25">
      <c r="A25" s="26"/>
      <c r="B25" s="70"/>
      <c r="C25" s="70" t="s">
        <v>35</v>
      </c>
      <c r="D25" s="19"/>
      <c r="E25" s="19"/>
      <c r="F25" s="19"/>
      <c r="G25" s="19"/>
      <c r="H25" s="41">
        <v>1000</v>
      </c>
      <c r="I25" s="7"/>
      <c r="J25" s="61"/>
      <c r="K25" s="7"/>
      <c r="L25" s="3"/>
      <c r="M25" s="1"/>
    </row>
    <row r="26" spans="1:18" ht="15.75" x14ac:dyDescent="0.25">
      <c r="A26" s="26"/>
      <c r="B26" s="1"/>
      <c r="C26" s="70" t="s">
        <v>36</v>
      </c>
      <c r="D26" s="19"/>
      <c r="E26" s="89">
        <v>0.5</v>
      </c>
      <c r="F26" s="43">
        <v>100</v>
      </c>
      <c r="G26" s="19"/>
      <c r="H26" s="41">
        <v>50</v>
      </c>
      <c r="I26" s="7"/>
      <c r="J26" s="61"/>
      <c r="K26" s="7"/>
      <c r="L26" s="7"/>
    </row>
    <row r="27" spans="1:18" ht="15.75" x14ac:dyDescent="0.25">
      <c r="A27" s="26"/>
      <c r="B27" s="1"/>
      <c r="C27" s="68" t="s">
        <v>22</v>
      </c>
      <c r="D27" s="19"/>
      <c r="E27" s="19"/>
      <c r="F27" s="43"/>
      <c r="G27" s="19"/>
      <c r="H27" s="41">
        <v>400</v>
      </c>
      <c r="I27" s="7"/>
      <c r="J27" s="61"/>
      <c r="K27" s="7"/>
      <c r="L27" s="7"/>
    </row>
    <row r="28" spans="1:18" ht="15.75" x14ac:dyDescent="0.25">
      <c r="A28" s="26"/>
      <c r="B28" s="1"/>
      <c r="C28" s="68" t="s">
        <v>23</v>
      </c>
      <c r="D28" s="19"/>
      <c r="E28" s="19"/>
      <c r="F28" s="43"/>
      <c r="G28" s="19"/>
      <c r="H28" s="41">
        <v>1000</v>
      </c>
      <c r="I28" s="7"/>
      <c r="J28" s="61"/>
      <c r="K28" s="7"/>
      <c r="L28" s="7"/>
    </row>
    <row r="29" spans="1:18" ht="15.75" x14ac:dyDescent="0.25">
      <c r="A29" s="26"/>
      <c r="B29" s="1"/>
      <c r="C29" s="68" t="s">
        <v>24</v>
      </c>
      <c r="D29" s="19"/>
      <c r="E29" s="19"/>
      <c r="F29" s="19"/>
      <c r="G29" s="19"/>
      <c r="H29" s="41"/>
      <c r="I29" s="7"/>
      <c r="J29" s="61"/>
      <c r="K29" s="7"/>
      <c r="L29" s="7"/>
    </row>
    <row r="30" spans="1:18" ht="15.75" x14ac:dyDescent="0.25">
      <c r="A30" s="26"/>
      <c r="B30" s="1"/>
      <c r="C30" s="68" t="s">
        <v>25</v>
      </c>
      <c r="D30" s="19"/>
      <c r="E30" s="9"/>
      <c r="F30" s="19"/>
      <c r="G30" s="19"/>
      <c r="H30" s="41"/>
      <c r="I30" s="7"/>
      <c r="J30" s="62"/>
      <c r="K30" s="7"/>
      <c r="L30" s="7"/>
    </row>
    <row r="31" spans="1:18" ht="15.75" x14ac:dyDescent="0.25">
      <c r="A31" s="26"/>
      <c r="B31" s="1"/>
      <c r="C31" s="72" t="s">
        <v>26</v>
      </c>
      <c r="D31" s="19"/>
      <c r="E31" s="19"/>
      <c r="F31" s="19"/>
      <c r="G31" s="19"/>
      <c r="H31" s="41"/>
      <c r="I31" s="7"/>
      <c r="J31" s="7"/>
      <c r="K31" s="7"/>
      <c r="L31" s="7"/>
      <c r="M31" s="1"/>
      <c r="N31" s="1"/>
      <c r="O31" s="1"/>
      <c r="P31" s="1"/>
      <c r="Q31" s="1"/>
      <c r="R31" s="1"/>
    </row>
    <row r="32" spans="1:18" ht="15.75" x14ac:dyDescent="0.25">
      <c r="A32" s="26"/>
      <c r="B32" s="1"/>
      <c r="C32" s="72" t="s">
        <v>26</v>
      </c>
      <c r="D32" s="19"/>
      <c r="E32" s="19"/>
      <c r="F32" s="19"/>
      <c r="G32" s="19"/>
      <c r="H32" s="41"/>
      <c r="I32" s="7"/>
      <c r="J32" s="7"/>
      <c r="K32" s="7"/>
      <c r="L32" s="7"/>
      <c r="M32" s="1"/>
      <c r="N32" s="1"/>
      <c r="O32" s="1"/>
      <c r="P32" s="1"/>
      <c r="Q32" s="1"/>
      <c r="R32" s="1"/>
    </row>
    <row r="33" spans="1:18" ht="15.75" x14ac:dyDescent="0.25">
      <c r="A33" s="26"/>
      <c r="B33" s="1"/>
      <c r="C33" s="72" t="s">
        <v>26</v>
      </c>
      <c r="D33" s="19"/>
      <c r="E33" s="19"/>
      <c r="F33" s="19"/>
      <c r="G33" s="19"/>
      <c r="H33" s="41"/>
      <c r="I33" s="7"/>
      <c r="J33" s="1"/>
      <c r="K33" s="7"/>
      <c r="L33" s="7"/>
      <c r="M33" s="1"/>
      <c r="N33" s="1"/>
      <c r="O33" s="1"/>
      <c r="P33" s="1"/>
      <c r="Q33" s="1"/>
      <c r="R33" s="1"/>
    </row>
    <row r="34" spans="1:18" ht="15.75" x14ac:dyDescent="0.25">
      <c r="A34" s="26"/>
      <c r="B34" s="1"/>
      <c r="C34" s="42"/>
      <c r="D34" s="19"/>
      <c r="E34" s="19"/>
      <c r="F34" s="19"/>
      <c r="G34" s="19"/>
      <c r="H34" s="43"/>
      <c r="I34" s="19"/>
      <c r="J34" s="19"/>
      <c r="K34" s="19"/>
      <c r="L34" s="19"/>
      <c r="M34" s="1"/>
      <c r="N34" s="1"/>
      <c r="O34" s="1"/>
      <c r="P34" s="1"/>
      <c r="Q34" s="1"/>
      <c r="R34" s="1"/>
    </row>
    <row r="35" spans="1:18" ht="15.75" x14ac:dyDescent="0.25">
      <c r="A35" s="26"/>
      <c r="B35" s="1"/>
      <c r="C35" s="18" t="s">
        <v>27</v>
      </c>
      <c r="D35" s="19"/>
      <c r="E35" s="19"/>
      <c r="F35" s="19"/>
      <c r="G35" s="19"/>
      <c r="H35" s="34">
        <f>SUM(H22:H33)</f>
        <v>6125</v>
      </c>
      <c r="I35" s="7"/>
      <c r="J35" s="7"/>
      <c r="K35" s="7"/>
      <c r="L35" s="7"/>
      <c r="M35" s="1"/>
      <c r="N35" s="1"/>
      <c r="O35" s="1"/>
      <c r="P35" s="1"/>
      <c r="Q35" s="1"/>
      <c r="R35" s="1"/>
    </row>
    <row r="36" spans="1:18" ht="15.75" x14ac:dyDescent="0.25">
      <c r="A36" s="26"/>
      <c r="B36" s="1"/>
      <c r="C36" s="19"/>
      <c r="D36" s="19"/>
      <c r="E36" s="19"/>
      <c r="F36" s="19"/>
      <c r="G36" s="19"/>
      <c r="H36" s="32"/>
      <c r="I36" s="7"/>
      <c r="J36" s="7"/>
      <c r="K36" s="7"/>
      <c r="L36" s="7"/>
      <c r="M36" s="1"/>
      <c r="N36" s="1"/>
      <c r="O36" s="1"/>
      <c r="P36" s="1"/>
      <c r="Q36" s="1"/>
      <c r="R36" s="1"/>
    </row>
    <row r="37" spans="1:18" ht="15.75" x14ac:dyDescent="0.25">
      <c r="A37" s="26"/>
      <c r="B37" s="1"/>
      <c r="C37" s="18" t="s">
        <v>28</v>
      </c>
      <c r="D37" s="11"/>
      <c r="E37" s="11"/>
      <c r="F37" s="19"/>
      <c r="G37" s="19"/>
      <c r="H37" s="44">
        <f>H20+H35</f>
        <v>25000</v>
      </c>
      <c r="I37" s="7"/>
      <c r="J37" s="7"/>
      <c r="K37" s="32"/>
      <c r="L37" s="7"/>
      <c r="M37" s="1"/>
      <c r="N37" s="1"/>
      <c r="O37" s="1"/>
      <c r="P37" s="1"/>
      <c r="Q37" s="1"/>
      <c r="R37" s="1"/>
    </row>
    <row r="38" spans="1:18" ht="15.75" x14ac:dyDescent="0.25">
      <c r="A38" s="26"/>
      <c r="B38" s="1"/>
      <c r="C38" s="1"/>
      <c r="D38" s="1"/>
      <c r="E38" s="1"/>
      <c r="F38" s="11"/>
      <c r="G38" s="11"/>
      <c r="H38" s="44"/>
      <c r="I38" s="15"/>
      <c r="J38" s="74"/>
      <c r="K38" s="60"/>
      <c r="L38" s="60"/>
      <c r="M38" s="71"/>
      <c r="N38" s="71"/>
      <c r="O38" s="71"/>
      <c r="P38" s="71"/>
      <c r="Q38" s="71"/>
      <c r="R38" s="71"/>
    </row>
    <row r="39" spans="1:18" ht="15.75" x14ac:dyDescent="0.25">
      <c r="A39" s="26"/>
      <c r="B39" s="1"/>
      <c r="C39" s="19"/>
      <c r="D39" s="19"/>
      <c r="E39" s="76" t="s">
        <v>29</v>
      </c>
      <c r="F39" s="19"/>
      <c r="G39" s="19"/>
      <c r="H39" s="45"/>
      <c r="I39" s="19"/>
      <c r="J39" s="74"/>
      <c r="K39" s="60"/>
      <c r="L39" s="60"/>
      <c r="M39" s="71"/>
      <c r="N39" s="71"/>
      <c r="O39" s="71"/>
      <c r="P39" s="71"/>
      <c r="Q39" s="71"/>
      <c r="R39" s="71"/>
    </row>
    <row r="40" spans="1:18" ht="15.75" x14ac:dyDescent="0.25">
      <c r="A40" s="26"/>
      <c r="B40" s="1"/>
      <c r="C40" s="37" t="s">
        <v>30</v>
      </c>
      <c r="D40" s="46">
        <v>0.08</v>
      </c>
      <c r="E40" s="77">
        <f>H37</f>
        <v>25000</v>
      </c>
      <c r="F40" s="19"/>
      <c r="G40" s="19"/>
      <c r="H40" s="47">
        <f>D40*E40</f>
        <v>2000</v>
      </c>
      <c r="I40" s="7"/>
      <c r="J40" s="75"/>
      <c r="K40" s="81"/>
      <c r="L40" s="60"/>
      <c r="M40" s="71"/>
      <c r="N40" s="71"/>
      <c r="O40" s="71"/>
      <c r="P40" s="71"/>
      <c r="Q40" s="71"/>
      <c r="R40" s="71"/>
    </row>
    <row r="41" spans="1:18" ht="15.75" x14ac:dyDescent="0.25">
      <c r="A41" s="26"/>
      <c r="B41" s="1"/>
      <c r="C41" s="18" t="s">
        <v>31</v>
      </c>
      <c r="D41" s="19"/>
      <c r="E41" s="19"/>
      <c r="F41" s="19"/>
      <c r="G41" s="19"/>
      <c r="H41" s="32">
        <f>H40</f>
        <v>2000</v>
      </c>
      <c r="I41" s="7"/>
      <c r="J41" s="1"/>
      <c r="K41" s="7"/>
      <c r="L41" s="7"/>
      <c r="M41" s="1"/>
      <c r="N41" s="1"/>
      <c r="O41" s="1"/>
      <c r="P41" s="1"/>
      <c r="Q41" s="1"/>
      <c r="R41" s="1"/>
    </row>
    <row r="42" spans="1:18" ht="15.75" x14ac:dyDescent="0.25">
      <c r="A42" s="26"/>
      <c r="B42" s="1"/>
      <c r="C42" s="19"/>
      <c r="D42" s="19"/>
      <c r="E42" s="19"/>
      <c r="F42" s="19"/>
      <c r="G42" s="19"/>
      <c r="H42" s="45"/>
      <c r="I42" s="19"/>
      <c r="J42" s="7"/>
      <c r="K42" s="7"/>
      <c r="L42" s="7"/>
      <c r="M42" s="1"/>
      <c r="N42" s="1"/>
      <c r="O42" s="1"/>
      <c r="P42" s="1"/>
      <c r="Q42" s="1"/>
      <c r="R42" s="1"/>
    </row>
    <row r="43" spans="1:18" ht="15.75" x14ac:dyDescent="0.25">
      <c r="A43" s="26"/>
      <c r="B43" s="1"/>
      <c r="C43" s="18" t="s">
        <v>32</v>
      </c>
      <c r="D43" s="11"/>
      <c r="E43" s="11"/>
      <c r="F43" s="11"/>
      <c r="G43" s="11"/>
      <c r="H43" s="44">
        <f>H37+H41</f>
        <v>27000</v>
      </c>
      <c r="I43" s="48"/>
      <c r="J43" s="7"/>
      <c r="K43" s="40"/>
      <c r="L43" s="3"/>
      <c r="M43" s="1"/>
      <c r="N43" s="1"/>
      <c r="O43" s="1"/>
      <c r="P43" s="1"/>
      <c r="Q43" s="1"/>
      <c r="R43" s="1"/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3"/>
  <sheetViews>
    <sheetView tabSelected="1" topLeftCell="A16" workbookViewId="0">
      <selection activeCell="B17" sqref="B17"/>
    </sheetView>
  </sheetViews>
  <sheetFormatPr defaultColWidth="8.85546875" defaultRowHeight="15" x14ac:dyDescent="0.25"/>
  <cols>
    <col min="1" max="1" width="43.85546875" customWidth="1"/>
    <col min="2" max="2" width="24.7109375" customWidth="1"/>
    <col min="3" max="3" width="12.85546875" customWidth="1"/>
    <col min="4" max="4" width="9.28515625" customWidth="1"/>
    <col min="5" max="5" width="13.85546875" bestFit="1" customWidth="1"/>
    <col min="6" max="6" width="8.140625" bestFit="1" customWidth="1"/>
    <col min="8" max="8" width="12" bestFit="1" customWidth="1"/>
    <col min="10" max="10" width="11.140625" bestFit="1" customWidth="1"/>
  </cols>
  <sheetData>
    <row r="1" spans="1:13" ht="15.75" x14ac:dyDescent="0.25">
      <c r="A1" s="85" t="s">
        <v>0</v>
      </c>
      <c r="B1" s="9"/>
      <c r="C1" s="73"/>
      <c r="D1" s="11"/>
      <c r="E1" s="5"/>
      <c r="F1" s="80"/>
      <c r="G1" s="59"/>
      <c r="H1" s="59"/>
      <c r="I1" s="1"/>
      <c r="J1" s="12"/>
      <c r="K1" s="13"/>
      <c r="L1" s="1"/>
    </row>
    <row r="2" spans="1:13" ht="15.75" x14ac:dyDescent="0.25">
      <c r="A2" s="85" t="s">
        <v>1</v>
      </c>
      <c r="B2" s="9"/>
      <c r="C2" s="10"/>
      <c r="D2" s="11"/>
      <c r="E2" s="5"/>
      <c r="F2" s="63"/>
      <c r="G2" s="65"/>
      <c r="H2" s="63"/>
      <c r="I2" s="1"/>
      <c r="J2" s="14"/>
      <c r="K2" s="13"/>
      <c r="L2" s="1"/>
    </row>
    <row r="3" spans="1:13" ht="17.25" x14ac:dyDescent="0.3">
      <c r="A3" s="85" t="s">
        <v>33</v>
      </c>
      <c r="B3" s="97" t="s">
        <v>40</v>
      </c>
      <c r="C3" s="10"/>
      <c r="D3" s="11"/>
      <c r="E3" s="11"/>
      <c r="F3" s="64"/>
      <c r="G3" s="1"/>
      <c r="H3" s="11"/>
      <c r="I3" s="1"/>
      <c r="J3" s="3"/>
      <c r="K3" s="15"/>
      <c r="L3" s="1"/>
    </row>
    <row r="4" spans="1:13" ht="15.75" x14ac:dyDescent="0.25">
      <c r="A4" s="11"/>
      <c r="B4" s="1"/>
      <c r="C4" s="11"/>
      <c r="D4" s="11"/>
      <c r="E4" s="11"/>
      <c r="F4" s="1"/>
      <c r="G4" s="1"/>
      <c r="H4" s="11"/>
      <c r="I4" s="1"/>
      <c r="J4" s="16" t="s">
        <v>2</v>
      </c>
      <c r="K4" s="11"/>
      <c r="L4" s="1"/>
    </row>
    <row r="5" spans="1:13" ht="15.75" x14ac:dyDescent="0.25">
      <c r="A5" s="17"/>
      <c r="B5" s="18" t="s">
        <v>3</v>
      </c>
      <c r="C5" s="1"/>
      <c r="D5" s="1"/>
      <c r="E5" s="19"/>
      <c r="F5" s="19"/>
      <c r="G5" s="11"/>
      <c r="H5" s="16" t="s">
        <v>4</v>
      </c>
      <c r="I5" s="1"/>
      <c r="J5" s="20" t="s">
        <v>5</v>
      </c>
      <c r="K5" s="15"/>
      <c r="L5" s="7"/>
    </row>
    <row r="6" spans="1:13" ht="15.75" x14ac:dyDescent="0.25">
      <c r="A6" s="17"/>
      <c r="B6" s="21" t="s">
        <v>6</v>
      </c>
      <c r="C6" s="21" t="s">
        <v>7</v>
      </c>
      <c r="D6" s="22"/>
      <c r="E6" s="23" t="s">
        <v>8</v>
      </c>
      <c r="F6" s="23" t="s">
        <v>9</v>
      </c>
      <c r="G6" s="19" t="s">
        <v>10</v>
      </c>
      <c r="H6" s="19"/>
      <c r="I6" s="19"/>
      <c r="J6" s="3"/>
      <c r="K6" s="15"/>
      <c r="L6" s="3"/>
    </row>
    <row r="7" spans="1:13" ht="15.75" x14ac:dyDescent="0.25">
      <c r="A7" s="17"/>
      <c r="B7" s="50" t="s">
        <v>11</v>
      </c>
      <c r="C7" s="24"/>
      <c r="D7" s="19"/>
      <c r="E7" s="25"/>
      <c r="F7" s="25"/>
      <c r="G7" s="19"/>
      <c r="H7" s="19"/>
      <c r="I7" s="19"/>
      <c r="J7" s="3"/>
      <c r="K7" s="15"/>
      <c r="L7" s="3"/>
    </row>
    <row r="8" spans="1:13" ht="15.75" x14ac:dyDescent="0.25">
      <c r="A8" s="26"/>
      <c r="B8" s="94"/>
      <c r="C8" s="90" t="s">
        <v>12</v>
      </c>
      <c r="D8" s="28"/>
      <c r="E8" s="49">
        <v>0</v>
      </c>
      <c r="F8" s="91"/>
      <c r="G8" s="19">
        <f>ROUND(F8*12,2)</f>
        <v>0</v>
      </c>
      <c r="H8" s="30">
        <f>ROUND(E8*F8,0)</f>
        <v>0</v>
      </c>
      <c r="I8" s="30"/>
      <c r="J8" s="31">
        <f>ROUND(SUM(H8*D17),0)</f>
        <v>0</v>
      </c>
      <c r="K8" s="7"/>
      <c r="L8" s="3"/>
    </row>
    <row r="9" spans="1:13" ht="15.75" x14ac:dyDescent="0.25">
      <c r="A9" s="26"/>
      <c r="B9" s="94"/>
      <c r="C9" s="90"/>
      <c r="D9" s="9"/>
      <c r="E9" s="49">
        <v>0</v>
      </c>
      <c r="F9" s="91"/>
      <c r="G9" s="19">
        <f t="shared" ref="G9:G12" si="0">ROUND(F9*12,2)</f>
        <v>0</v>
      </c>
      <c r="H9" s="30">
        <f t="shared" ref="H9:H12" si="1">ROUND(E9*F9,0)</f>
        <v>0</v>
      </c>
      <c r="I9" s="30"/>
      <c r="J9" s="31">
        <f>ROUND(SUM(H9*D17),0)</f>
        <v>0</v>
      </c>
      <c r="K9" s="7"/>
      <c r="L9" s="3"/>
    </row>
    <row r="10" spans="1:13" ht="15.75" x14ac:dyDescent="0.25">
      <c r="A10" s="26"/>
      <c r="B10" s="94"/>
      <c r="C10" s="90"/>
      <c r="D10" s="9"/>
      <c r="E10" s="49">
        <v>0</v>
      </c>
      <c r="F10" s="91"/>
      <c r="G10" s="19">
        <f t="shared" si="0"/>
        <v>0</v>
      </c>
      <c r="H10" s="30">
        <f t="shared" si="1"/>
        <v>0</v>
      </c>
      <c r="I10" s="30"/>
      <c r="J10" s="31">
        <f>ROUND(SUM(H10*D17),0)</f>
        <v>0</v>
      </c>
      <c r="K10" s="7"/>
      <c r="L10" s="3"/>
    </row>
    <row r="11" spans="1:13" ht="15.75" x14ac:dyDescent="0.25">
      <c r="A11" s="26"/>
      <c r="B11" s="94" t="s">
        <v>13</v>
      </c>
      <c r="C11" s="90"/>
      <c r="D11" s="9"/>
      <c r="E11" s="49">
        <v>0</v>
      </c>
      <c r="F11" s="91"/>
      <c r="G11" s="19">
        <f t="shared" si="0"/>
        <v>0</v>
      </c>
      <c r="H11" s="30">
        <f t="shared" si="1"/>
        <v>0</v>
      </c>
      <c r="I11" s="30"/>
      <c r="J11" s="31">
        <f>ROUND(SUM(H11*D18),0)</f>
        <v>0</v>
      </c>
      <c r="K11" s="7"/>
      <c r="L11" s="3"/>
    </row>
    <row r="12" spans="1:13" ht="15.75" x14ac:dyDescent="0.25">
      <c r="A12" s="26"/>
      <c r="B12" s="94" t="s">
        <v>13</v>
      </c>
      <c r="C12" s="90"/>
      <c r="D12" s="9"/>
      <c r="E12" s="49">
        <v>0</v>
      </c>
      <c r="F12" s="91"/>
      <c r="G12" s="19">
        <f t="shared" si="0"/>
        <v>0</v>
      </c>
      <c r="H12" s="30">
        <f t="shared" si="1"/>
        <v>0</v>
      </c>
      <c r="I12" s="30"/>
      <c r="J12" s="31">
        <f>ROUND(SUM(H12*D18),0)</f>
        <v>0</v>
      </c>
      <c r="K12" s="7"/>
      <c r="L12" s="3"/>
    </row>
    <row r="13" spans="1:13" ht="15.75" x14ac:dyDescent="0.25">
      <c r="A13" s="51"/>
      <c r="B13" s="27" t="s">
        <v>14</v>
      </c>
      <c r="C13" s="52"/>
      <c r="D13" s="52"/>
      <c r="E13" s="49"/>
      <c r="F13" s="58"/>
      <c r="G13" s="53"/>
      <c r="H13" s="82">
        <f>SUM(H8:H12)</f>
        <v>0</v>
      </c>
      <c r="I13" s="54"/>
      <c r="J13" s="55"/>
      <c r="K13" s="56"/>
      <c r="L13" s="57"/>
    </row>
    <row r="14" spans="1:13" ht="15.75" x14ac:dyDescent="0.25">
      <c r="A14" s="26"/>
      <c r="B14" s="4"/>
      <c r="C14" s="1"/>
      <c r="D14" s="1"/>
      <c r="E14" s="1"/>
      <c r="F14" s="1"/>
      <c r="G14" s="1"/>
      <c r="H14" s="1"/>
      <c r="I14" s="1"/>
      <c r="J14" s="1"/>
      <c r="K14" s="7"/>
      <c r="L14" s="3"/>
      <c r="M14" s="1"/>
    </row>
    <row r="15" spans="1:13" ht="15.75" x14ac:dyDescent="0.25">
      <c r="A15" s="26"/>
      <c r="C15" s="18" t="s">
        <v>15</v>
      </c>
      <c r="D15" s="1"/>
      <c r="E15" s="1"/>
      <c r="F15" s="33"/>
      <c r="G15" s="33"/>
      <c r="H15" s="83">
        <f>H13</f>
        <v>0</v>
      </c>
      <c r="I15" s="7"/>
      <c r="J15" s="5"/>
      <c r="K15" s="45"/>
      <c r="L15" s="7"/>
      <c r="M15" s="1"/>
    </row>
    <row r="16" spans="1:13" ht="15.75" x14ac:dyDescent="0.25">
      <c r="A16" s="26"/>
      <c r="B16" s="19"/>
      <c r="C16" s="1"/>
      <c r="D16" s="19"/>
      <c r="E16" s="36"/>
      <c r="F16" s="19"/>
      <c r="G16" s="19"/>
      <c r="H16" s="7"/>
      <c r="I16" s="7"/>
      <c r="J16" s="3"/>
      <c r="K16" s="7"/>
      <c r="L16" s="3"/>
      <c r="M16" s="1"/>
    </row>
    <row r="17" spans="1:18" ht="15.75" x14ac:dyDescent="0.25">
      <c r="A17" s="26"/>
      <c r="B17" s="1"/>
      <c r="C17" s="37" t="s">
        <v>16</v>
      </c>
      <c r="D17" s="92">
        <v>0.28000000000000003</v>
      </c>
      <c r="E17" s="19"/>
      <c r="F17" s="19"/>
      <c r="G17" s="19"/>
      <c r="H17" s="7">
        <f>D17*SUM(H8:H10)</f>
        <v>0</v>
      </c>
      <c r="I17" s="7"/>
      <c r="J17" s="5"/>
      <c r="K17" s="7"/>
      <c r="L17" s="2"/>
      <c r="M17" s="3"/>
    </row>
    <row r="18" spans="1:18" ht="15.75" x14ac:dyDescent="0.25">
      <c r="A18" s="26"/>
      <c r="B18" s="1"/>
      <c r="C18" s="37" t="s">
        <v>16</v>
      </c>
      <c r="D18" s="92">
        <v>0.06</v>
      </c>
      <c r="E18" s="19"/>
      <c r="F18" s="19"/>
      <c r="G18" s="19"/>
      <c r="H18" s="7">
        <f>D18*SUM(H11:H12)</f>
        <v>0</v>
      </c>
      <c r="I18" s="7"/>
      <c r="J18" s="5"/>
      <c r="K18" s="60"/>
      <c r="L18" s="2"/>
      <c r="M18" s="3"/>
    </row>
    <row r="19" spans="1:18" ht="15.75" x14ac:dyDescent="0.25">
      <c r="A19" s="26"/>
      <c r="B19" s="1"/>
      <c r="C19" s="18" t="s">
        <v>17</v>
      </c>
      <c r="D19" s="19"/>
      <c r="E19" s="19"/>
      <c r="F19" s="19"/>
      <c r="G19" s="19"/>
      <c r="H19" s="93">
        <f>SUM(H17:H18)</f>
        <v>0</v>
      </c>
      <c r="I19" s="7"/>
      <c r="J19" s="5"/>
      <c r="K19" s="60"/>
      <c r="L19" s="3"/>
      <c r="M19" s="60"/>
    </row>
    <row r="20" spans="1:18" ht="15.75" x14ac:dyDescent="0.25">
      <c r="A20" s="67"/>
      <c r="B20" s="6"/>
      <c r="C20" s="6"/>
      <c r="D20" s="78"/>
      <c r="E20" s="6"/>
      <c r="F20" s="6"/>
      <c r="G20" s="6"/>
      <c r="H20" s="79">
        <f>H15+H19</f>
        <v>0</v>
      </c>
      <c r="I20" s="6" t="s">
        <v>18</v>
      </c>
      <c r="J20" s="6"/>
      <c r="K20" s="6"/>
      <c r="L20" s="6"/>
      <c r="M20" s="6"/>
    </row>
    <row r="21" spans="1:18" ht="15.75" x14ac:dyDescent="0.25">
      <c r="A21" s="26"/>
      <c r="B21" s="50" t="s">
        <v>19</v>
      </c>
      <c r="C21" s="66"/>
      <c r="D21" s="1"/>
      <c r="G21" s="1"/>
      <c r="H21" s="40"/>
      <c r="I21" s="1"/>
      <c r="J21" s="3"/>
      <c r="K21" s="3"/>
      <c r="L21" s="3"/>
      <c r="M21" s="1"/>
    </row>
    <row r="22" spans="1:18" ht="15.75" x14ac:dyDescent="0.25">
      <c r="A22" s="26"/>
      <c r="B22" s="1"/>
      <c r="C22" s="69" t="s">
        <v>20</v>
      </c>
      <c r="D22" s="19"/>
      <c r="E22" s="88"/>
      <c r="F22" s="19"/>
      <c r="G22" s="19"/>
      <c r="H22" s="96"/>
      <c r="I22" s="30"/>
      <c r="J22" s="7"/>
      <c r="K22" s="1"/>
      <c r="L22" s="3"/>
      <c r="M22" s="1"/>
    </row>
    <row r="23" spans="1:18" ht="15.75" x14ac:dyDescent="0.25">
      <c r="A23" s="26"/>
      <c r="B23" s="1"/>
      <c r="C23" s="69" t="s">
        <v>21</v>
      </c>
      <c r="D23" s="19"/>
      <c r="E23" s="19"/>
      <c r="F23" s="19"/>
      <c r="G23" s="19"/>
      <c r="H23" s="96"/>
      <c r="I23" s="7"/>
      <c r="J23" s="61"/>
      <c r="K23" s="7"/>
      <c r="L23" s="7"/>
      <c r="M23" s="1"/>
    </row>
    <row r="24" spans="1:18" ht="15.75" x14ac:dyDescent="0.25">
      <c r="A24" s="26"/>
      <c r="B24" s="1"/>
      <c r="C24" s="69" t="s">
        <v>34</v>
      </c>
      <c r="D24" s="19"/>
      <c r="E24" s="88"/>
      <c r="F24" s="19"/>
      <c r="G24" s="19"/>
      <c r="H24" s="96"/>
      <c r="I24" s="7"/>
      <c r="J24" s="61"/>
      <c r="K24" s="7"/>
      <c r="L24" s="7"/>
    </row>
    <row r="25" spans="1:18" ht="15.75" x14ac:dyDescent="0.25">
      <c r="A25" s="26"/>
      <c r="B25" s="70"/>
      <c r="C25" s="70" t="s">
        <v>35</v>
      </c>
      <c r="D25" s="19"/>
      <c r="E25" s="19"/>
      <c r="F25" s="19"/>
      <c r="G25" s="19"/>
      <c r="H25" s="96"/>
      <c r="I25" s="7"/>
      <c r="J25" s="61"/>
      <c r="K25" s="7"/>
      <c r="L25" s="3"/>
      <c r="M25" s="1"/>
    </row>
    <row r="26" spans="1:18" ht="15.75" x14ac:dyDescent="0.25">
      <c r="A26" s="26"/>
      <c r="B26" s="1"/>
      <c r="C26" s="70" t="s">
        <v>36</v>
      </c>
      <c r="D26" s="19"/>
      <c r="E26" s="89"/>
      <c r="F26" s="43"/>
      <c r="G26" s="19"/>
      <c r="H26" s="96"/>
      <c r="I26" s="7"/>
      <c r="J26" s="61"/>
      <c r="K26" s="7"/>
      <c r="L26" s="7"/>
    </row>
    <row r="27" spans="1:18" ht="15.75" x14ac:dyDescent="0.25">
      <c r="A27" s="26"/>
      <c r="B27" s="1"/>
      <c r="C27" s="37" t="s">
        <v>22</v>
      </c>
      <c r="D27" s="19"/>
      <c r="E27" s="19"/>
      <c r="F27" s="43"/>
      <c r="G27" s="19"/>
      <c r="H27" s="96"/>
      <c r="I27" s="7"/>
      <c r="J27" s="61"/>
      <c r="K27" s="7"/>
      <c r="L27" s="7"/>
    </row>
    <row r="28" spans="1:18" ht="15.75" x14ac:dyDescent="0.25">
      <c r="A28" s="26"/>
      <c r="B28" s="1"/>
      <c r="C28" s="37" t="s">
        <v>23</v>
      </c>
      <c r="D28" s="19"/>
      <c r="E28" s="19"/>
      <c r="F28" s="43"/>
      <c r="G28" s="19"/>
      <c r="H28" s="96"/>
      <c r="I28" s="7"/>
      <c r="J28" s="61"/>
      <c r="K28" s="7"/>
      <c r="L28" s="7"/>
    </row>
    <row r="29" spans="1:18" ht="15.75" x14ac:dyDescent="0.25">
      <c r="A29" s="26"/>
      <c r="B29" s="1"/>
      <c r="C29" s="37" t="s">
        <v>24</v>
      </c>
      <c r="D29" s="19"/>
      <c r="E29" s="19"/>
      <c r="F29" s="19"/>
      <c r="G29" s="19"/>
      <c r="H29" s="96"/>
      <c r="I29" s="7"/>
      <c r="J29" s="61"/>
      <c r="K29" s="7"/>
      <c r="L29" s="7"/>
    </row>
    <row r="30" spans="1:18" ht="15.75" x14ac:dyDescent="0.25">
      <c r="A30" s="26"/>
      <c r="B30" s="1"/>
      <c r="C30" s="37" t="s">
        <v>25</v>
      </c>
      <c r="D30" s="19"/>
      <c r="E30" s="9"/>
      <c r="F30" s="19"/>
      <c r="G30" s="19"/>
      <c r="H30" s="96"/>
      <c r="I30" s="7"/>
      <c r="J30" s="62"/>
      <c r="K30" s="7"/>
      <c r="L30" s="7"/>
    </row>
    <row r="31" spans="1:18" ht="15.75" x14ac:dyDescent="0.25">
      <c r="A31" s="26"/>
      <c r="B31" s="1"/>
      <c r="C31" s="95" t="s">
        <v>26</v>
      </c>
      <c r="D31" s="19"/>
      <c r="E31" s="19"/>
      <c r="F31" s="19"/>
      <c r="G31" s="19"/>
      <c r="H31" s="96"/>
      <c r="I31" s="7"/>
      <c r="J31" s="7"/>
      <c r="K31" s="7"/>
      <c r="L31" s="7"/>
      <c r="M31" s="1"/>
      <c r="N31" s="1"/>
      <c r="O31" s="1"/>
      <c r="P31" s="1"/>
      <c r="Q31" s="1"/>
      <c r="R31" s="1"/>
    </row>
    <row r="32" spans="1:18" ht="15.75" x14ac:dyDescent="0.25">
      <c r="A32" s="26"/>
      <c r="B32" s="1"/>
      <c r="C32" s="95" t="s">
        <v>26</v>
      </c>
      <c r="D32" s="19"/>
      <c r="E32" s="19"/>
      <c r="F32" s="19"/>
      <c r="G32" s="19"/>
      <c r="H32" s="96"/>
      <c r="I32" s="7"/>
      <c r="J32" s="7"/>
      <c r="K32" s="7"/>
      <c r="L32" s="7"/>
      <c r="M32" s="1"/>
      <c r="N32" s="1"/>
      <c r="O32" s="1"/>
      <c r="P32" s="1"/>
      <c r="Q32" s="1"/>
      <c r="R32" s="1"/>
    </row>
    <row r="33" spans="1:18" ht="15.75" x14ac:dyDescent="0.25">
      <c r="A33" s="26"/>
      <c r="B33" s="1"/>
      <c r="C33" s="95" t="s">
        <v>26</v>
      </c>
      <c r="D33" s="19"/>
      <c r="E33" s="19"/>
      <c r="F33" s="19"/>
      <c r="G33" s="19"/>
      <c r="H33" s="96"/>
      <c r="I33" s="7"/>
      <c r="J33" s="1"/>
      <c r="K33" s="7"/>
      <c r="L33" s="7"/>
      <c r="M33" s="1"/>
      <c r="N33" s="1"/>
      <c r="O33" s="1"/>
      <c r="P33" s="1"/>
      <c r="Q33" s="1"/>
      <c r="R33" s="1"/>
    </row>
    <row r="34" spans="1:18" ht="15.75" x14ac:dyDescent="0.25">
      <c r="A34" s="26"/>
      <c r="B34" s="1"/>
      <c r="C34" s="42"/>
      <c r="D34" s="19"/>
      <c r="E34" s="19"/>
      <c r="F34" s="19"/>
      <c r="G34" s="19"/>
      <c r="H34" s="43"/>
      <c r="I34" s="19"/>
      <c r="J34" s="19"/>
      <c r="K34" s="19"/>
      <c r="L34" s="19"/>
      <c r="M34" s="1"/>
      <c r="N34" s="1"/>
      <c r="O34" s="1"/>
      <c r="P34" s="1"/>
      <c r="Q34" s="1"/>
      <c r="R34" s="1"/>
    </row>
    <row r="35" spans="1:18" ht="15.75" x14ac:dyDescent="0.25">
      <c r="A35" s="26"/>
      <c r="B35" s="1"/>
      <c r="C35" s="18" t="s">
        <v>27</v>
      </c>
      <c r="D35" s="19"/>
      <c r="E35" s="19"/>
      <c r="F35" s="19"/>
      <c r="G35" s="19"/>
      <c r="H35" s="34">
        <f>SUM(H22:H33)</f>
        <v>0</v>
      </c>
      <c r="I35" s="7"/>
      <c r="J35" s="7"/>
      <c r="K35" s="7"/>
      <c r="L35" s="7"/>
      <c r="M35" s="1"/>
      <c r="N35" s="1"/>
      <c r="O35" s="1"/>
      <c r="P35" s="1"/>
      <c r="Q35" s="1"/>
      <c r="R35" s="1"/>
    </row>
    <row r="36" spans="1:18" ht="15.75" x14ac:dyDescent="0.25">
      <c r="A36" s="26"/>
      <c r="B36" s="1"/>
      <c r="C36" s="19"/>
      <c r="D36" s="19"/>
      <c r="E36" s="19"/>
      <c r="F36" s="19"/>
      <c r="G36" s="19"/>
      <c r="H36" s="32"/>
      <c r="I36" s="7"/>
      <c r="J36" s="7"/>
      <c r="K36" s="7"/>
      <c r="L36" s="7"/>
      <c r="M36" s="1"/>
      <c r="N36" s="1"/>
      <c r="O36" s="1"/>
      <c r="P36" s="1"/>
      <c r="Q36" s="1"/>
      <c r="R36" s="1"/>
    </row>
    <row r="37" spans="1:18" ht="15.75" x14ac:dyDescent="0.25">
      <c r="A37" s="26"/>
      <c r="B37" s="1"/>
      <c r="C37" s="18" t="s">
        <v>28</v>
      </c>
      <c r="D37" s="11"/>
      <c r="E37" s="11"/>
      <c r="F37" s="19"/>
      <c r="G37" s="19"/>
      <c r="H37" s="44">
        <f>H20+H35</f>
        <v>0</v>
      </c>
      <c r="I37" s="7"/>
      <c r="J37" s="7"/>
      <c r="K37" s="32"/>
      <c r="L37" s="7"/>
      <c r="M37" s="1"/>
      <c r="N37" s="1"/>
      <c r="O37" s="1"/>
      <c r="P37" s="1"/>
      <c r="Q37" s="1"/>
      <c r="R37" s="1"/>
    </row>
    <row r="38" spans="1:18" ht="15.75" x14ac:dyDescent="0.25">
      <c r="A38" s="26"/>
      <c r="B38" s="1"/>
      <c r="C38" s="1"/>
      <c r="D38" s="1"/>
      <c r="E38" s="1"/>
      <c r="F38" s="11"/>
      <c r="G38" s="11"/>
      <c r="H38" s="44"/>
      <c r="I38" s="15"/>
      <c r="J38" s="74"/>
      <c r="K38" s="60"/>
      <c r="L38" s="60"/>
      <c r="M38" s="71"/>
      <c r="N38" s="71"/>
      <c r="O38" s="71"/>
      <c r="P38" s="71"/>
      <c r="Q38" s="71"/>
      <c r="R38" s="71"/>
    </row>
    <row r="39" spans="1:18" ht="15.75" x14ac:dyDescent="0.25">
      <c r="A39" s="26"/>
      <c r="B39" s="1"/>
      <c r="C39" s="19"/>
      <c r="D39" s="19"/>
      <c r="E39" s="76" t="s">
        <v>29</v>
      </c>
      <c r="F39" s="19"/>
      <c r="G39" s="19"/>
      <c r="H39" s="45"/>
      <c r="I39" s="19"/>
      <c r="J39" s="74"/>
      <c r="K39" s="60"/>
      <c r="L39" s="60"/>
      <c r="M39" s="71"/>
      <c r="N39" s="71"/>
      <c r="O39" s="71"/>
      <c r="P39" s="71"/>
      <c r="Q39" s="71"/>
      <c r="R39" s="71"/>
    </row>
    <row r="40" spans="1:18" ht="15.75" x14ac:dyDescent="0.25">
      <c r="A40" s="26"/>
      <c r="B40" s="1"/>
      <c r="C40" s="37" t="s">
        <v>30</v>
      </c>
      <c r="D40" s="46">
        <v>0.08</v>
      </c>
      <c r="E40" s="77">
        <f>H37</f>
        <v>0</v>
      </c>
      <c r="F40" s="19"/>
      <c r="G40" s="19"/>
      <c r="H40" s="47">
        <f>D40*E40</f>
        <v>0</v>
      </c>
      <c r="I40" s="7"/>
      <c r="J40" s="75"/>
      <c r="K40" s="81"/>
      <c r="L40" s="60"/>
      <c r="M40" s="71"/>
      <c r="N40" s="71"/>
      <c r="O40" s="71"/>
      <c r="P40" s="71"/>
      <c r="Q40" s="71"/>
      <c r="R40" s="71"/>
    </row>
    <row r="41" spans="1:18" ht="15.75" x14ac:dyDescent="0.25">
      <c r="A41" s="26"/>
      <c r="B41" s="1"/>
      <c r="C41" s="18" t="s">
        <v>31</v>
      </c>
      <c r="D41" s="19"/>
      <c r="E41" s="19"/>
      <c r="F41" s="19"/>
      <c r="G41" s="19"/>
      <c r="H41" s="32">
        <f>H40</f>
        <v>0</v>
      </c>
      <c r="I41" s="7"/>
      <c r="J41" s="1"/>
      <c r="K41" s="7"/>
      <c r="L41" s="7"/>
      <c r="M41" s="1"/>
      <c r="N41" s="1"/>
      <c r="O41" s="1"/>
      <c r="P41" s="1"/>
      <c r="Q41" s="1"/>
      <c r="R41" s="1"/>
    </row>
    <row r="42" spans="1:18" ht="15.75" x14ac:dyDescent="0.25">
      <c r="A42" s="26"/>
      <c r="B42" s="1"/>
      <c r="C42" s="19"/>
      <c r="D42" s="19"/>
      <c r="E42" s="19"/>
      <c r="F42" s="19"/>
      <c r="G42" s="19"/>
      <c r="H42" s="45"/>
      <c r="I42" s="19"/>
      <c r="J42" s="7"/>
      <c r="K42" s="7"/>
      <c r="L42" s="7"/>
      <c r="M42" s="1"/>
      <c r="N42" s="1"/>
      <c r="O42" s="1"/>
      <c r="P42" s="1"/>
      <c r="Q42" s="1"/>
      <c r="R42" s="1"/>
    </row>
    <row r="43" spans="1:18" ht="15.75" x14ac:dyDescent="0.25">
      <c r="A43" s="26"/>
      <c r="B43" s="1"/>
      <c r="C43" s="18" t="s">
        <v>32</v>
      </c>
      <c r="D43" s="11"/>
      <c r="E43" s="11"/>
      <c r="F43" s="11"/>
      <c r="G43" s="11"/>
      <c r="H43" s="44">
        <f>H37+H41</f>
        <v>0</v>
      </c>
      <c r="I43" s="48"/>
      <c r="J43" s="7"/>
      <c r="K43" s="40"/>
      <c r="L43" s="3"/>
      <c r="M43" s="1"/>
      <c r="N43" s="1"/>
      <c r="O43" s="1"/>
      <c r="P43" s="1"/>
      <c r="Q43" s="1"/>
      <c r="R43" s="1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Budget</vt:lpstr>
      <vt:lpstr>budget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Armistead</dc:creator>
  <cp:lastModifiedBy>Deborah</cp:lastModifiedBy>
  <dcterms:created xsi:type="dcterms:W3CDTF">2016-01-29T18:30:56Z</dcterms:created>
  <dcterms:modified xsi:type="dcterms:W3CDTF">2020-12-14T16:28:03Z</dcterms:modified>
</cp:coreProperties>
</file>